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7495" windowHeight="11955" activeTab="0"/>
  </bookViews>
  <sheets>
    <sheet name="Документ" sheetId="1" r:id="rId1"/>
  </sheets>
  <definedNames>
    <definedName name="_xlnm.Print_Titles" localSheetId="0">'Документ'!$6:$6</definedName>
    <definedName name="_xlnm.Print_Area" localSheetId="0">'Документ'!$A$1:$L$30</definedName>
  </definedNames>
  <calcPr fullCalcOnLoad="1"/>
</workbook>
</file>

<file path=xl/sharedStrings.xml><?xml version="1.0" encoding="utf-8"?>
<sst xmlns="http://schemas.openxmlformats.org/spreadsheetml/2006/main" count="44" uniqueCount="39">
  <si>
    <t/>
  </si>
  <si>
    <t>Сумма на 2023 год</t>
  </si>
  <si>
    <t xml:space="preserve">  Муниципальная программа городского округа Кинешма "Развитие образования городского округа Кинешма"</t>
  </si>
  <si>
    <t xml:space="preserve">  Муниципальная программа городского округа Кинешма "Культура городского округа Кинешма"</t>
  </si>
  <si>
    <t xml:space="preserve">  Муниципальная программа городского округа Кинешма "Развитие физической культуры и спорта в городском округе Кинешма"</t>
  </si>
  <si>
    <t xml:space="preserve">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</si>
  <si>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</si>
  <si>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Муниципальная программа городского округа Кинешма "Развитие транспортной системы в городском округе Кинешма"</t>
  </si>
  <si>
    <t xml:space="preserve">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</si>
  <si>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</si>
  <si>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</si>
  <si>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Муниципальная программа городского округа Кинешма "Управление муниципальным имуществом в городском округе Кинешма"</t>
  </si>
  <si>
    <t xml:space="preserve">  Муниципальная программа городского округа Кинешма "Благоустройство городского округа Кинешма"</t>
  </si>
  <si>
    <t xml:space="preserve">  Муниципальная программа городского округа Кинешма "Профилактика правонарушений в городском округе Кинешма"</t>
  </si>
  <si>
    <t xml:space="preserve">  Муниципальная программа городского округа Кинешма "Управление муниципальными финансами и муниципальным долгом"</t>
  </si>
  <si>
    <t xml:space="preserve">  Муниципальная программа городского округа Кинешма "Совершенствование местного самоуправления городского округа Кинешма"</t>
  </si>
  <si>
    <t xml:space="preserve">  Муниципальная программа городского округа Кинешма "Охрана окружающей среды"</t>
  </si>
  <si>
    <t xml:space="preserve">  Непрограммные направления деятельности бюджета городского округа Кинешма городской Думы городского округа Кинешма</t>
  </si>
  <si>
    <t xml:space="preserve">  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</si>
  <si>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</si>
  <si>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Непрограммные направления деятельности бюджета городского округа Кинешма на исполнение судебных актов</t>
  </si>
  <si>
    <t xml:space="preserve">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</si>
  <si>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</si>
  <si>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</si>
  <si>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Непрограммные направления деятельности бюджета городского округа Кинешма по прочим расходам</t>
  </si>
  <si>
    <t xml:space="preserve">Всего расходов:   </t>
  </si>
  <si>
    <t>(млн. руб.)</t>
  </si>
  <si>
    <t xml:space="preserve">ВСЕГО расходов по муниципальным программам: </t>
  </si>
  <si>
    <t>Развитие социальной сферы:</t>
  </si>
  <si>
    <t>Развитие инфраструктуры и экономики:</t>
  </si>
  <si>
    <t>Муниципальное управление:</t>
  </si>
  <si>
    <t>Обеспечение безопасности:</t>
  </si>
  <si>
    <t>Наименование</t>
  </si>
  <si>
    <t>Сумма на 2024 год</t>
  </si>
  <si>
    <t>2021 год отчет</t>
  </si>
  <si>
    <t>Сведения о расходах бюджета г.о. Кинешма по муниципальным программам
 на 2021-2025 годы</t>
  </si>
  <si>
    <t>Сумма на 2025 год</t>
  </si>
  <si>
    <t>Исполнение на 2022 год</t>
  </si>
  <si>
    <t xml:space="preserve">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</si>
</sst>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1">
      <alignment horizontal="center" vertical="center" wrapText="1"/>
      <protection/>
    </xf>
    <xf numFmtId="0" fontId="26" fillId="0" borderId="0">
      <alignment/>
      <protection/>
    </xf>
    <xf numFmtId="0" fontId="26" fillId="0" borderId="0">
      <alignment wrapText="1"/>
      <protection/>
    </xf>
    <xf numFmtId="0" fontId="27" fillId="0" borderId="2">
      <alignment horizontal="right"/>
      <protection/>
    </xf>
    <xf numFmtId="0" fontId="26" fillId="20" borderId="0">
      <alignment shrinkToFit="1"/>
      <protection/>
    </xf>
    <xf numFmtId="4" fontId="27" fillId="21" borderId="2">
      <alignment horizontal="right" vertical="top" shrinkToFit="1"/>
      <protection/>
    </xf>
    <xf numFmtId="4" fontId="27" fillId="22" borderId="2">
      <alignment horizontal="right" vertical="top" shrinkToFit="1"/>
      <protection/>
    </xf>
    <xf numFmtId="0" fontId="28" fillId="0" borderId="0">
      <alignment horizontal="center"/>
      <protection/>
    </xf>
    <xf numFmtId="0" fontId="26" fillId="0" borderId="0">
      <alignment horizontal="right"/>
      <protection/>
    </xf>
    <xf numFmtId="0" fontId="26" fillId="0" borderId="0">
      <alignment horizontal="left" wrapText="1"/>
      <protection/>
    </xf>
    <xf numFmtId="0" fontId="27" fillId="0" borderId="1">
      <alignment vertical="top" wrapText="1"/>
      <protection/>
    </xf>
    <xf numFmtId="1" fontId="26" fillId="0" borderId="1">
      <alignment horizontal="left" vertical="top" wrapText="1" indent="2"/>
      <protection/>
    </xf>
    <xf numFmtId="1" fontId="26" fillId="0" borderId="1">
      <alignment horizontal="center" vertical="top" shrinkToFit="1"/>
      <protection/>
    </xf>
    <xf numFmtId="0" fontId="26" fillId="20" borderId="0">
      <alignment horizontal="center"/>
      <protection/>
    </xf>
    <xf numFmtId="4" fontId="27" fillId="21" borderId="1">
      <alignment horizontal="right" vertical="top" shrinkToFit="1"/>
      <protection/>
    </xf>
    <xf numFmtId="4" fontId="27" fillId="0" borderId="1">
      <alignment horizontal="right" vertical="top" shrinkToFit="1"/>
      <protection/>
    </xf>
    <xf numFmtId="4" fontId="26" fillId="0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4" fontId="27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3" applyNumberFormat="0" applyAlignment="0" applyProtection="0"/>
    <xf numFmtId="0" fontId="30" fillId="30" borderId="4" applyNumberFormat="0" applyAlignment="0" applyProtection="0"/>
    <xf numFmtId="0" fontId="31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40" applyNumberFormat="1" applyProtection="1">
      <alignment/>
      <protection/>
    </xf>
    <xf numFmtId="0" fontId="26" fillId="0" borderId="1" xfId="39" applyNumberFormat="1" applyProtection="1">
      <alignment horizontal="center" vertical="center" wrapText="1"/>
      <protection/>
    </xf>
    <xf numFmtId="0" fontId="27" fillId="0" borderId="1" xfId="49" applyNumberFormat="1" applyProtection="1">
      <alignment vertical="top" wrapText="1"/>
      <protection/>
    </xf>
    <xf numFmtId="1" fontId="26" fillId="0" borderId="1" xfId="51" applyNumberFormat="1" applyProtection="1">
      <alignment horizontal="center" vertical="top" shrinkToFit="1"/>
      <protection/>
    </xf>
    <xf numFmtId="4" fontId="27" fillId="21" borderId="1" xfId="53" applyNumberFormat="1" applyProtection="1">
      <alignment horizontal="right" vertical="top" shrinkToFit="1"/>
      <protection/>
    </xf>
    <xf numFmtId="4" fontId="27" fillId="22" borderId="1" xfId="56" applyNumberFormat="1" applyProtection="1">
      <alignment horizontal="right" vertical="top" shrinkToFit="1"/>
      <protection/>
    </xf>
    <xf numFmtId="0" fontId="27" fillId="0" borderId="2" xfId="42" applyNumberFormat="1" applyProtection="1">
      <alignment horizontal="right"/>
      <protection/>
    </xf>
    <xf numFmtId="4" fontId="27" fillId="21" borderId="2" xfId="44" applyNumberFormat="1" applyProtection="1">
      <alignment horizontal="right" vertical="top" shrinkToFit="1"/>
      <protection/>
    </xf>
    <xf numFmtId="4" fontId="27" fillId="22" borderId="2" xfId="45" applyNumberFormat="1" applyProtection="1">
      <alignment horizontal="right" vertical="top" shrinkToFit="1"/>
      <protection/>
    </xf>
    <xf numFmtId="0" fontId="27" fillId="2" borderId="1" xfId="39" applyNumberFormat="1" applyFont="1" applyFill="1" applyAlignment="1" applyProtection="1">
      <alignment horizontal="left" vertical="center" wrapText="1"/>
      <protection/>
    </xf>
    <xf numFmtId="0" fontId="27" fillId="2" borderId="1" xfId="49" applyNumberFormat="1" applyFill="1" applyProtection="1">
      <alignment vertical="top" wrapText="1"/>
      <protection/>
    </xf>
    <xf numFmtId="0" fontId="27" fillId="3" borderId="1" xfId="49" applyNumberFormat="1" applyFill="1" applyProtection="1">
      <alignment vertical="top" wrapText="1"/>
      <protection/>
    </xf>
    <xf numFmtId="0" fontId="27" fillId="4" borderId="1" xfId="49" applyNumberFormat="1" applyFill="1" applyProtection="1">
      <alignment vertical="top" wrapText="1"/>
      <protection/>
    </xf>
    <xf numFmtId="0" fontId="27" fillId="5" borderId="1" xfId="49" applyNumberFormat="1" applyFill="1" applyProtection="1">
      <alignment vertical="top" wrapText="1"/>
      <protection/>
    </xf>
    <xf numFmtId="0" fontId="22" fillId="0" borderId="12" xfId="0" applyFont="1" applyBorder="1" applyAlignment="1" applyProtection="1">
      <alignment/>
      <protection locked="0"/>
    </xf>
    <xf numFmtId="0" fontId="27" fillId="0" borderId="12" xfId="40" applyNumberFormat="1" applyFont="1" applyBorder="1" applyProtection="1">
      <alignment/>
      <protection/>
    </xf>
    <xf numFmtId="0" fontId="27" fillId="5" borderId="13" xfId="49" applyNumberFormat="1" applyFill="1" applyBorder="1" applyProtection="1">
      <alignment vertical="top" wrapText="1"/>
      <protection/>
    </xf>
    <xf numFmtId="0" fontId="22" fillId="13" borderId="12" xfId="0" applyFont="1" applyFill="1" applyBorder="1" applyAlignment="1" applyProtection="1">
      <alignment wrapText="1"/>
      <protection locked="0"/>
    </xf>
    <xf numFmtId="0" fontId="26" fillId="0" borderId="0" xfId="41" applyNumberFormat="1" applyProtection="1">
      <alignment wrapText="1"/>
      <protection/>
    </xf>
    <xf numFmtId="0" fontId="26" fillId="0" borderId="0" xfId="47" applyNumberFormat="1" applyProtection="1">
      <alignment horizontal="right"/>
      <protection/>
    </xf>
    <xf numFmtId="0" fontId="26" fillId="0" borderId="0" xfId="47">
      <alignment horizontal="right"/>
      <protection/>
    </xf>
    <xf numFmtId="0" fontId="27" fillId="0" borderId="2" xfId="42" applyNumberFormat="1" applyProtection="1">
      <alignment horizontal="right"/>
      <protection/>
    </xf>
    <xf numFmtId="0" fontId="26" fillId="2" borderId="0" xfId="41" applyNumberFormat="1" applyFill="1" applyProtection="1">
      <alignment wrapText="1"/>
      <protection/>
    </xf>
    <xf numFmtId="0" fontId="0" fillId="2" borderId="0" xfId="0" applyFill="1" applyAlignment="1" applyProtection="1">
      <alignment/>
      <protection locked="0"/>
    </xf>
    <xf numFmtId="0" fontId="27" fillId="2" borderId="2" xfId="42" applyNumberFormat="1" applyFill="1" applyProtection="1">
      <alignment horizontal="right"/>
      <protection/>
    </xf>
    <xf numFmtId="0" fontId="26" fillId="2" borderId="0" xfId="40" applyNumberFormat="1" applyFill="1" applyProtection="1">
      <alignment/>
      <protection/>
    </xf>
    <xf numFmtId="0" fontId="26" fillId="36" borderId="0" xfId="47" applyNumberFormat="1" applyFill="1" applyProtection="1">
      <alignment horizontal="right"/>
      <protection/>
    </xf>
    <xf numFmtId="0" fontId="26" fillId="36" borderId="1" xfId="39" applyNumberFormat="1" applyFill="1" applyProtection="1">
      <alignment horizontal="center" vertical="center" wrapText="1"/>
      <protection/>
    </xf>
    <xf numFmtId="4" fontId="44" fillId="2" borderId="1" xfId="39" applyNumberFormat="1" applyFont="1" applyFill="1" applyAlignment="1" applyProtection="1">
      <alignment horizontal="center" vertical="center" wrapText="1"/>
      <protection/>
    </xf>
    <xf numFmtId="0" fontId="44" fillId="2" borderId="1" xfId="49" applyNumberFormat="1" applyFont="1" applyFill="1" applyAlignment="1" applyProtection="1">
      <alignment horizontal="center" vertical="top" wrapText="1"/>
      <protection/>
    </xf>
    <xf numFmtId="4" fontId="44" fillId="2" borderId="1" xfId="57" applyNumberFormat="1" applyFont="1" applyFill="1" applyAlignment="1" applyProtection="1">
      <alignment horizontal="center" vertical="top" shrinkToFit="1"/>
      <protection/>
    </xf>
    <xf numFmtId="4" fontId="44" fillId="2" borderId="1" xfId="53" applyNumberFormat="1" applyFont="1" applyFill="1" applyAlignment="1" applyProtection="1">
      <alignment horizontal="center" vertical="top" shrinkToFit="1"/>
      <protection/>
    </xf>
    <xf numFmtId="4" fontId="44" fillId="2" borderId="1" xfId="56" applyNumberFormat="1" applyFont="1" applyFill="1" applyAlignment="1" applyProtection="1">
      <alignment horizontal="center" vertical="top" shrinkToFit="1"/>
      <protection/>
    </xf>
    <xf numFmtId="4" fontId="44" fillId="3" borderId="1" xfId="53" applyNumberFormat="1" applyFont="1" applyFill="1" applyAlignment="1" applyProtection="1">
      <alignment horizontal="center" vertical="top" shrinkToFit="1"/>
      <protection/>
    </xf>
    <xf numFmtId="4" fontId="44" fillId="3" borderId="1" xfId="56" applyNumberFormat="1" applyFont="1" applyFill="1" applyAlignment="1" applyProtection="1">
      <alignment horizontal="center" vertical="top" shrinkToFit="1"/>
      <protection/>
    </xf>
    <xf numFmtId="4" fontId="44" fillId="4" borderId="1" xfId="53" applyNumberFormat="1" applyFont="1" applyFill="1" applyAlignment="1" applyProtection="1">
      <alignment horizontal="center" vertical="top" shrinkToFit="1"/>
      <protection/>
    </xf>
    <xf numFmtId="4" fontId="44" fillId="4" borderId="1" xfId="56" applyNumberFormat="1" applyFont="1" applyFill="1" applyAlignment="1" applyProtection="1">
      <alignment horizontal="center" vertical="top" shrinkToFit="1"/>
      <protection/>
    </xf>
    <xf numFmtId="4" fontId="44" fillId="5" borderId="1" xfId="53" applyNumberFormat="1" applyFont="1" applyFill="1" applyAlignment="1" applyProtection="1">
      <alignment horizontal="center" vertical="top" shrinkToFit="1"/>
      <protection/>
    </xf>
    <xf numFmtId="4" fontId="44" fillId="5" borderId="1" xfId="56" applyNumberFormat="1" applyFont="1" applyFill="1" applyAlignment="1" applyProtection="1">
      <alignment horizontal="center" vertical="top" shrinkToFit="1"/>
      <protection/>
    </xf>
    <xf numFmtId="4" fontId="44" fillId="5" borderId="13" xfId="53" applyNumberFormat="1" applyFont="1" applyFill="1" applyBorder="1" applyAlignment="1" applyProtection="1">
      <alignment horizontal="center" vertical="top" shrinkToFit="1"/>
      <protection/>
    </xf>
    <xf numFmtId="4" fontId="44" fillId="5" borderId="13" xfId="56" applyNumberFormat="1" applyFont="1" applyFill="1" applyBorder="1" applyAlignment="1" applyProtection="1">
      <alignment horizontal="center" vertical="top" shrinkToFit="1"/>
      <protection/>
    </xf>
    <xf numFmtId="4" fontId="2" fillId="13" borderId="12" xfId="0" applyNumberFormat="1" applyFont="1" applyFill="1" applyBorder="1" applyAlignment="1" applyProtection="1">
      <alignment horizontal="center"/>
      <protection locked="0"/>
    </xf>
    <xf numFmtId="4" fontId="44" fillId="3" borderId="1" xfId="51" applyNumberFormat="1" applyFont="1" applyFill="1" applyAlignment="1" applyProtection="1">
      <alignment horizontal="center" vertical="top" shrinkToFit="1"/>
      <protection/>
    </xf>
    <xf numFmtId="4" fontId="44" fillId="4" borderId="1" xfId="51" applyNumberFormat="1" applyFont="1" applyFill="1" applyAlignment="1" applyProtection="1">
      <alignment horizontal="center" vertical="top" shrinkToFit="1"/>
      <protection/>
    </xf>
    <xf numFmtId="4" fontId="44" fillId="5" borderId="1" xfId="51" applyNumberFormat="1" applyFont="1" applyFill="1" applyAlignment="1" applyProtection="1">
      <alignment horizontal="center" vertical="top" shrinkToFit="1"/>
      <protection/>
    </xf>
    <xf numFmtId="4" fontId="44" fillId="5" borderId="13" xfId="51" applyNumberFormat="1" applyFont="1" applyFill="1" applyBorder="1" applyAlignment="1" applyProtection="1">
      <alignment horizontal="center" vertical="top" shrinkToFit="1"/>
      <protection/>
    </xf>
    <xf numFmtId="0" fontId="44" fillId="3" borderId="1" xfId="49" applyNumberFormat="1" applyFont="1" applyFill="1" applyAlignment="1" applyProtection="1">
      <alignment horizontal="center" vertical="top" wrapText="1"/>
      <protection/>
    </xf>
    <xf numFmtId="0" fontId="44" fillId="5" borderId="1" xfId="49" applyNumberFormat="1" applyFont="1" applyFill="1" applyAlignment="1" applyProtection="1">
      <alignment horizontal="center" vertical="top" wrapText="1"/>
      <protection/>
    </xf>
    <xf numFmtId="0" fontId="44" fillId="5" borderId="13" xfId="49" applyNumberFormat="1" applyFont="1" applyFill="1" applyBorder="1" applyAlignment="1" applyProtection="1">
      <alignment horizontal="center" vertical="top" wrapText="1"/>
      <protection/>
    </xf>
    <xf numFmtId="0" fontId="44" fillId="4" borderId="1" xfId="49" applyNumberFormat="1" applyFont="1" applyFill="1" applyAlignment="1" applyProtection="1">
      <alignment horizontal="center" vertical="top" wrapText="1"/>
      <protection/>
    </xf>
    <xf numFmtId="4" fontId="44" fillId="2" borderId="1" xfId="49" applyNumberFormat="1" applyFont="1" applyFill="1" applyAlignment="1" applyProtection="1">
      <alignment horizontal="center" vertical="top" wrapText="1"/>
      <protection/>
    </xf>
    <xf numFmtId="0" fontId="26" fillId="0" borderId="0" xfId="48" applyNumberFormat="1" applyProtection="1">
      <alignment horizontal="left" wrapText="1"/>
      <protection/>
    </xf>
    <xf numFmtId="0" fontId="26" fillId="0" borderId="0" xfId="48">
      <alignment horizontal="left" wrapText="1"/>
      <protection/>
    </xf>
    <xf numFmtId="0" fontId="28" fillId="0" borderId="0" xfId="46" applyNumberFormat="1" applyAlignment="1" applyProtection="1">
      <alignment horizontal="center" wrapText="1"/>
      <protection/>
    </xf>
    <xf numFmtId="0" fontId="28" fillId="0" borderId="0" xfId="46" applyAlignment="1">
      <alignment horizontal="center" wrapText="1"/>
      <protection/>
    </xf>
    <xf numFmtId="0" fontId="28" fillId="0" borderId="0" xfId="46" applyNumberFormat="1" applyProtection="1">
      <alignment horizontal="center"/>
      <protection/>
    </xf>
    <xf numFmtId="0" fontId="28" fillId="0" borderId="0" xfId="46">
      <alignment horizontal="center"/>
      <protection/>
    </xf>
    <xf numFmtId="0" fontId="26" fillId="0" borderId="0" xfId="47" applyNumberFormat="1" applyProtection="1">
      <alignment horizontal="right"/>
      <protection/>
    </xf>
    <xf numFmtId="0" fontId="26" fillId="0" borderId="0" xfId="47">
      <alignment horizontal="right"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64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120" zoomScaleSheetLayoutView="120" zoomScalePageLayoutView="0" workbookViewId="0" topLeftCell="A20">
      <selection activeCell="C27" sqref="C27"/>
    </sheetView>
  </sheetViews>
  <sheetFormatPr defaultColWidth="9.140625" defaultRowHeight="15"/>
  <cols>
    <col min="1" max="1" width="40.00390625" style="1" customWidth="1"/>
    <col min="2" max="2" width="12.57421875" style="25" customWidth="1"/>
    <col min="3" max="3" width="15.421875" style="1" customWidth="1"/>
    <col min="4" max="4" width="11.7109375" style="1" customWidth="1"/>
    <col min="5" max="10" width="9.140625" style="1" hidden="1" customWidth="1"/>
    <col min="11" max="12" width="11.7109375" style="1" customWidth="1"/>
    <col min="13" max="13" width="9.140625" style="1" customWidth="1"/>
    <col min="14" max="16384" width="9.140625" style="1" customWidth="1"/>
  </cols>
  <sheetData>
    <row r="1" spans="1:13" ht="15">
      <c r="A1" s="20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1.5" customHeight="1">
      <c r="A2" s="55" t="s">
        <v>35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2"/>
    </row>
    <row r="3" spans="1:13" ht="15.75" customHeight="1">
      <c r="A3" s="57"/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2"/>
    </row>
    <row r="4" spans="1:13" ht="12" customHeight="1">
      <c r="A4" s="59" t="s">
        <v>26</v>
      </c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2"/>
    </row>
    <row r="5" spans="1:13" ht="12" customHeight="1">
      <c r="A5" s="21"/>
      <c r="B5" s="28"/>
      <c r="C5" s="22"/>
      <c r="D5" s="22"/>
      <c r="E5" s="22"/>
      <c r="F5" s="22"/>
      <c r="G5" s="22"/>
      <c r="H5" s="22"/>
      <c r="I5" s="22"/>
      <c r="J5" s="22"/>
      <c r="K5" s="22"/>
      <c r="L5" s="22"/>
      <c r="M5" s="2"/>
    </row>
    <row r="6" spans="1:13" ht="42.75" customHeight="1">
      <c r="A6" s="3" t="s">
        <v>32</v>
      </c>
      <c r="B6" s="29" t="s">
        <v>34</v>
      </c>
      <c r="C6" s="3" t="s">
        <v>37</v>
      </c>
      <c r="D6" s="3" t="s">
        <v>1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33</v>
      </c>
      <c r="L6" s="3" t="s">
        <v>36</v>
      </c>
      <c r="M6" s="2"/>
    </row>
    <row r="7" spans="1:13" ht="42.75" customHeight="1">
      <c r="A7" s="11" t="s">
        <v>28</v>
      </c>
      <c r="B7" s="30">
        <f>SUM(B8+B9+B10+B11+B12)</f>
        <v>1137.8</v>
      </c>
      <c r="C7" s="30">
        <f>SUM(C8+C9+C10+C11+C12)</f>
        <v>1010.6</v>
      </c>
      <c r="D7" s="30">
        <f>SUM(D8:D12)</f>
        <v>1177.6999999999998</v>
      </c>
      <c r="E7" s="30">
        <f aca="true" t="shared" si="0" ref="E7:L7">SUM(E8+E9+E10+E11+E12)</f>
        <v>1038.6662180299998</v>
      </c>
      <c r="F7" s="30">
        <f t="shared" si="0"/>
        <v>0</v>
      </c>
      <c r="G7" s="30">
        <f t="shared" si="0"/>
        <v>1038.6662180299998</v>
      </c>
      <c r="H7" s="30">
        <f t="shared" si="0"/>
        <v>0</v>
      </c>
      <c r="I7" s="30">
        <f t="shared" si="0"/>
        <v>1038.6662180299998</v>
      </c>
      <c r="J7" s="30">
        <f t="shared" si="0"/>
        <v>0</v>
      </c>
      <c r="K7" s="30">
        <f t="shared" si="0"/>
        <v>1003.6</v>
      </c>
      <c r="L7" s="30">
        <f t="shared" si="0"/>
        <v>978.8</v>
      </c>
      <c r="M7" s="2"/>
    </row>
    <row r="8" spans="1:13" ht="51">
      <c r="A8" s="12" t="s">
        <v>2</v>
      </c>
      <c r="B8" s="52">
        <v>1015.6</v>
      </c>
      <c r="C8" s="32">
        <v>896.2</v>
      </c>
      <c r="D8" s="33">
        <v>1039</v>
      </c>
      <c r="E8" s="34">
        <v>859.51663013</v>
      </c>
      <c r="F8" s="34">
        <v>0</v>
      </c>
      <c r="G8" s="34">
        <v>859.51663013</v>
      </c>
      <c r="H8" s="34">
        <v>0</v>
      </c>
      <c r="I8" s="34">
        <v>859.51663013</v>
      </c>
      <c r="J8" s="34">
        <v>0</v>
      </c>
      <c r="K8" s="33">
        <v>937</v>
      </c>
      <c r="L8" s="33">
        <v>913.8</v>
      </c>
      <c r="M8" s="2"/>
    </row>
    <row r="9" spans="1:13" ht="38.25">
      <c r="A9" s="12" t="s">
        <v>3</v>
      </c>
      <c r="B9" s="31">
        <v>68.4</v>
      </c>
      <c r="C9" s="32">
        <v>67</v>
      </c>
      <c r="D9" s="33">
        <v>85.1</v>
      </c>
      <c r="E9" s="34">
        <v>149.27737264</v>
      </c>
      <c r="F9" s="34">
        <v>0</v>
      </c>
      <c r="G9" s="34">
        <v>149.27737264</v>
      </c>
      <c r="H9" s="34">
        <v>0</v>
      </c>
      <c r="I9" s="34">
        <v>149.27737264</v>
      </c>
      <c r="J9" s="34">
        <v>0</v>
      </c>
      <c r="K9" s="33">
        <v>36.2</v>
      </c>
      <c r="L9" s="33">
        <v>35.2</v>
      </c>
      <c r="M9" s="2"/>
    </row>
    <row r="10" spans="1:13" ht="51">
      <c r="A10" s="12" t="s">
        <v>4</v>
      </c>
      <c r="B10" s="31">
        <v>39.2</v>
      </c>
      <c r="C10" s="32">
        <v>31.8</v>
      </c>
      <c r="D10" s="33">
        <v>39.1</v>
      </c>
      <c r="E10" s="34">
        <v>17.318083</v>
      </c>
      <c r="F10" s="34">
        <v>0</v>
      </c>
      <c r="G10" s="34">
        <v>17.318083</v>
      </c>
      <c r="H10" s="34">
        <v>0</v>
      </c>
      <c r="I10" s="34">
        <v>17.318083</v>
      </c>
      <c r="J10" s="34">
        <v>0</v>
      </c>
      <c r="K10" s="33">
        <v>23.8</v>
      </c>
      <c r="L10" s="33">
        <v>23.3</v>
      </c>
      <c r="M10" s="2"/>
    </row>
    <row r="11" spans="1:13" ht="51">
      <c r="A11" s="12" t="s">
        <v>5</v>
      </c>
      <c r="B11" s="31">
        <v>12.8</v>
      </c>
      <c r="C11" s="32">
        <v>13.6</v>
      </c>
      <c r="D11" s="33">
        <v>12.8</v>
      </c>
      <c r="E11" s="34">
        <v>10.749012</v>
      </c>
      <c r="F11" s="34">
        <v>0</v>
      </c>
      <c r="G11" s="34">
        <v>10.749012</v>
      </c>
      <c r="H11" s="34">
        <v>0</v>
      </c>
      <c r="I11" s="34">
        <v>10.749012</v>
      </c>
      <c r="J11" s="34">
        <v>0</v>
      </c>
      <c r="K11" s="33">
        <v>6.5</v>
      </c>
      <c r="L11" s="33">
        <v>6.4</v>
      </c>
      <c r="M11" s="2"/>
    </row>
    <row r="12" spans="1:13" ht="51">
      <c r="A12" s="12" t="s">
        <v>13</v>
      </c>
      <c r="B12" s="31">
        <v>1.8</v>
      </c>
      <c r="C12" s="32">
        <v>2</v>
      </c>
      <c r="D12" s="33">
        <v>1.7</v>
      </c>
      <c r="E12" s="34">
        <v>1.80512026</v>
      </c>
      <c r="F12" s="34">
        <v>0</v>
      </c>
      <c r="G12" s="34">
        <v>1.80512026</v>
      </c>
      <c r="H12" s="34">
        <v>0</v>
      </c>
      <c r="I12" s="34">
        <v>1.80512026</v>
      </c>
      <c r="J12" s="34">
        <v>0</v>
      </c>
      <c r="K12" s="33">
        <v>0.1</v>
      </c>
      <c r="L12" s="33">
        <v>0.1</v>
      </c>
      <c r="M12" s="2"/>
    </row>
    <row r="13" spans="1:13" ht="31.5" customHeight="1">
      <c r="A13" s="13" t="s">
        <v>29</v>
      </c>
      <c r="B13" s="35">
        <f>B14+B15+B16+B17+B18+B19</f>
        <v>575.5</v>
      </c>
      <c r="C13" s="35">
        <f>C14+C15+C16+C17+C18+C19</f>
        <v>2047.3</v>
      </c>
      <c r="D13" s="35">
        <f>SUM(D14:D19)</f>
        <v>1399.1</v>
      </c>
      <c r="E13" s="35">
        <f aca="true" t="shared" si="1" ref="E13:L13">E14+E15+E16+E17+E18+E19</f>
        <v>961.7090899</v>
      </c>
      <c r="F13" s="35">
        <f t="shared" si="1"/>
        <v>0</v>
      </c>
      <c r="G13" s="35">
        <f t="shared" si="1"/>
        <v>961.7090899</v>
      </c>
      <c r="H13" s="35">
        <f t="shared" si="1"/>
        <v>0</v>
      </c>
      <c r="I13" s="35">
        <f t="shared" si="1"/>
        <v>961.7090899</v>
      </c>
      <c r="J13" s="35">
        <f t="shared" si="1"/>
        <v>0</v>
      </c>
      <c r="K13" s="35">
        <f t="shared" si="1"/>
        <v>1061.5</v>
      </c>
      <c r="L13" s="35">
        <f t="shared" si="1"/>
        <v>136.1</v>
      </c>
      <c r="M13" s="2"/>
    </row>
    <row r="14" spans="1:13" ht="63.75">
      <c r="A14" s="13" t="s">
        <v>6</v>
      </c>
      <c r="B14" s="48">
        <v>65.6</v>
      </c>
      <c r="C14" s="44">
        <v>192.9</v>
      </c>
      <c r="D14" s="35">
        <v>85.3</v>
      </c>
      <c r="E14" s="36">
        <v>58.9697988</v>
      </c>
      <c r="F14" s="36">
        <v>0</v>
      </c>
      <c r="G14" s="36">
        <v>58.9697988</v>
      </c>
      <c r="H14" s="36">
        <v>0</v>
      </c>
      <c r="I14" s="36">
        <v>58.9697988</v>
      </c>
      <c r="J14" s="36">
        <v>0</v>
      </c>
      <c r="K14" s="35">
        <v>42.2</v>
      </c>
      <c r="L14" s="35">
        <v>42.2</v>
      </c>
      <c r="M14" s="2"/>
    </row>
    <row r="15" spans="1:13" ht="51">
      <c r="A15" s="13" t="s">
        <v>7</v>
      </c>
      <c r="B15" s="48">
        <v>216.1</v>
      </c>
      <c r="C15" s="44">
        <v>245.9</v>
      </c>
      <c r="D15" s="35">
        <v>252.4</v>
      </c>
      <c r="E15" s="36">
        <v>109.89089894</v>
      </c>
      <c r="F15" s="36">
        <v>0</v>
      </c>
      <c r="G15" s="36">
        <v>109.89089894</v>
      </c>
      <c r="H15" s="36">
        <v>0</v>
      </c>
      <c r="I15" s="36">
        <v>109.89089894</v>
      </c>
      <c r="J15" s="36">
        <v>0</v>
      </c>
      <c r="K15" s="35">
        <v>66.4</v>
      </c>
      <c r="L15" s="35">
        <v>65.2</v>
      </c>
      <c r="M15" s="2"/>
    </row>
    <row r="16" spans="1:13" ht="51">
      <c r="A16" s="13" t="s">
        <v>8</v>
      </c>
      <c r="B16" s="48">
        <v>0.2</v>
      </c>
      <c r="C16" s="44">
        <v>0.1</v>
      </c>
      <c r="D16" s="35">
        <v>0</v>
      </c>
      <c r="E16" s="36">
        <v>0.2</v>
      </c>
      <c r="F16" s="36">
        <v>0</v>
      </c>
      <c r="G16" s="36">
        <v>0.2</v>
      </c>
      <c r="H16" s="36">
        <v>0</v>
      </c>
      <c r="I16" s="36">
        <v>0.2</v>
      </c>
      <c r="J16" s="36">
        <v>0</v>
      </c>
      <c r="K16" s="35">
        <v>0</v>
      </c>
      <c r="L16" s="35">
        <v>0</v>
      </c>
      <c r="M16" s="2"/>
    </row>
    <row r="17" spans="1:13" ht="38.25">
      <c r="A17" s="13" t="s">
        <v>12</v>
      </c>
      <c r="B17" s="48">
        <v>50.3</v>
      </c>
      <c r="C17" s="44">
        <v>40</v>
      </c>
      <c r="D17" s="35">
        <v>35.1</v>
      </c>
      <c r="E17" s="36">
        <v>43.32900497</v>
      </c>
      <c r="F17" s="36">
        <v>0</v>
      </c>
      <c r="G17" s="36">
        <v>43.32900497</v>
      </c>
      <c r="H17" s="36">
        <v>0</v>
      </c>
      <c r="I17" s="36">
        <v>43.32900497</v>
      </c>
      <c r="J17" s="36">
        <v>0</v>
      </c>
      <c r="K17" s="35">
        <v>30.1</v>
      </c>
      <c r="L17" s="35">
        <v>28.7</v>
      </c>
      <c r="M17" s="2"/>
    </row>
    <row r="18" spans="1:13" ht="76.5">
      <c r="A18" s="13" t="s">
        <v>38</v>
      </c>
      <c r="B18" s="48">
        <v>15.9</v>
      </c>
      <c r="C18" s="44">
        <v>106.8</v>
      </c>
      <c r="D18" s="35">
        <v>18.2</v>
      </c>
      <c r="E18" s="36">
        <v>9.44863758</v>
      </c>
      <c r="F18" s="36">
        <v>0</v>
      </c>
      <c r="G18" s="36">
        <v>9.44863758</v>
      </c>
      <c r="H18" s="36">
        <v>0</v>
      </c>
      <c r="I18" s="36">
        <v>9.44863758</v>
      </c>
      <c r="J18" s="36">
        <v>0</v>
      </c>
      <c r="K18" s="35">
        <v>0</v>
      </c>
      <c r="L18" s="35">
        <v>0</v>
      </c>
      <c r="M18" s="2"/>
    </row>
    <row r="19" spans="1:13" ht="38.25">
      <c r="A19" s="13" t="s">
        <v>16</v>
      </c>
      <c r="B19" s="48">
        <v>227.4</v>
      </c>
      <c r="C19" s="44">
        <v>1461.6</v>
      </c>
      <c r="D19" s="35">
        <v>1008.1</v>
      </c>
      <c r="E19" s="36">
        <v>739.87074961</v>
      </c>
      <c r="F19" s="36">
        <v>0</v>
      </c>
      <c r="G19" s="36">
        <v>739.87074961</v>
      </c>
      <c r="H19" s="36">
        <v>0</v>
      </c>
      <c r="I19" s="36">
        <v>739.87074961</v>
      </c>
      <c r="J19" s="36">
        <v>0</v>
      </c>
      <c r="K19" s="35">
        <v>922.8</v>
      </c>
      <c r="L19" s="35">
        <v>0</v>
      </c>
      <c r="M19" s="2"/>
    </row>
    <row r="20" spans="1:13" ht="36" customHeight="1">
      <c r="A20" s="14" t="s">
        <v>30</v>
      </c>
      <c r="B20" s="37">
        <f>SUM(B21:B23)</f>
        <v>96.7</v>
      </c>
      <c r="C20" s="37">
        <f>C21+C22+C23</f>
        <v>103.3</v>
      </c>
      <c r="D20" s="37">
        <f>SUM(D21:D23)</f>
        <v>126.1</v>
      </c>
      <c r="E20" s="37">
        <f aca="true" t="shared" si="2" ref="E20:L20">E21+E22+E23</f>
        <v>98.47104714</v>
      </c>
      <c r="F20" s="37">
        <f t="shared" si="2"/>
        <v>0</v>
      </c>
      <c r="G20" s="37">
        <f t="shared" si="2"/>
        <v>98.47104714</v>
      </c>
      <c r="H20" s="37">
        <f t="shared" si="2"/>
        <v>0</v>
      </c>
      <c r="I20" s="37">
        <f t="shared" si="2"/>
        <v>98.47104714</v>
      </c>
      <c r="J20" s="37">
        <f t="shared" si="2"/>
        <v>0</v>
      </c>
      <c r="K20" s="37">
        <f t="shared" si="2"/>
        <v>96.7</v>
      </c>
      <c r="L20" s="37">
        <f t="shared" si="2"/>
        <v>99.1</v>
      </c>
      <c r="M20" s="2"/>
    </row>
    <row r="21" spans="1:13" ht="51">
      <c r="A21" s="14" t="s">
        <v>11</v>
      </c>
      <c r="B21" s="51">
        <v>10.1</v>
      </c>
      <c r="C21" s="45">
        <v>9.8</v>
      </c>
      <c r="D21" s="37">
        <v>12.1</v>
      </c>
      <c r="E21" s="38">
        <v>9.70335</v>
      </c>
      <c r="F21" s="38">
        <v>0</v>
      </c>
      <c r="G21" s="38">
        <v>9.70335</v>
      </c>
      <c r="H21" s="38">
        <v>0</v>
      </c>
      <c r="I21" s="38">
        <v>9.70335</v>
      </c>
      <c r="J21" s="38">
        <v>0</v>
      </c>
      <c r="K21" s="37">
        <v>12</v>
      </c>
      <c r="L21" s="37">
        <v>12</v>
      </c>
      <c r="M21" s="2"/>
    </row>
    <row r="22" spans="1:13" ht="51">
      <c r="A22" s="14" t="s">
        <v>14</v>
      </c>
      <c r="B22" s="51">
        <v>27.4</v>
      </c>
      <c r="C22" s="45">
        <v>14</v>
      </c>
      <c r="D22" s="37">
        <v>14.4</v>
      </c>
      <c r="E22" s="38">
        <v>31.27526903</v>
      </c>
      <c r="F22" s="38">
        <v>0</v>
      </c>
      <c r="G22" s="38">
        <v>31.27526903</v>
      </c>
      <c r="H22" s="38">
        <v>0</v>
      </c>
      <c r="I22" s="38">
        <v>31.27526903</v>
      </c>
      <c r="J22" s="38">
        <v>0</v>
      </c>
      <c r="K22" s="37">
        <v>6.2</v>
      </c>
      <c r="L22" s="37">
        <v>8.6</v>
      </c>
      <c r="M22" s="2"/>
    </row>
    <row r="23" spans="1:13" ht="51">
      <c r="A23" s="14" t="s">
        <v>15</v>
      </c>
      <c r="B23" s="51">
        <v>59.2</v>
      </c>
      <c r="C23" s="45">
        <v>79.5</v>
      </c>
      <c r="D23" s="37">
        <v>99.6</v>
      </c>
      <c r="E23" s="38">
        <v>57.49242811</v>
      </c>
      <c r="F23" s="38">
        <v>0</v>
      </c>
      <c r="G23" s="38">
        <v>57.49242811</v>
      </c>
      <c r="H23" s="38">
        <v>0</v>
      </c>
      <c r="I23" s="38">
        <v>57.49242811</v>
      </c>
      <c r="J23" s="38">
        <v>0</v>
      </c>
      <c r="K23" s="37">
        <v>78.5</v>
      </c>
      <c r="L23" s="37">
        <v>78.5</v>
      </c>
      <c r="M23" s="2"/>
    </row>
    <row r="24" spans="1:13" ht="36.75" customHeight="1">
      <c r="A24" s="15" t="s">
        <v>31</v>
      </c>
      <c r="B24" s="39">
        <f>B25+B26</f>
        <v>22.4</v>
      </c>
      <c r="C24" s="39">
        <f>C25+C26</f>
        <v>20.6</v>
      </c>
      <c r="D24" s="39">
        <f>SUM(D25:D26)</f>
        <v>23.099999999999998</v>
      </c>
      <c r="E24" s="39">
        <f aca="true" t="shared" si="3" ref="E24:L24">E25+E26</f>
        <v>22.174910999999998</v>
      </c>
      <c r="F24" s="39">
        <f t="shared" si="3"/>
        <v>0</v>
      </c>
      <c r="G24" s="39">
        <f t="shared" si="3"/>
        <v>22.174910999999998</v>
      </c>
      <c r="H24" s="39">
        <f t="shared" si="3"/>
        <v>0</v>
      </c>
      <c r="I24" s="39">
        <f t="shared" si="3"/>
        <v>22.174910999999998</v>
      </c>
      <c r="J24" s="39">
        <f t="shared" si="3"/>
        <v>0</v>
      </c>
      <c r="K24" s="39">
        <f t="shared" si="3"/>
        <v>22.4</v>
      </c>
      <c r="L24" s="39">
        <f t="shared" si="3"/>
        <v>22.4</v>
      </c>
      <c r="M24" s="2"/>
    </row>
    <row r="25" spans="1:13" ht="76.5">
      <c r="A25" s="15" t="s">
        <v>10</v>
      </c>
      <c r="B25" s="49">
        <v>4.1</v>
      </c>
      <c r="C25" s="46">
        <v>3</v>
      </c>
      <c r="D25" s="39">
        <v>1.2</v>
      </c>
      <c r="E25" s="40">
        <v>4.10889</v>
      </c>
      <c r="F25" s="40">
        <v>0</v>
      </c>
      <c r="G25" s="40">
        <v>4.10889</v>
      </c>
      <c r="H25" s="40">
        <v>0</v>
      </c>
      <c r="I25" s="40">
        <v>4.10889</v>
      </c>
      <c r="J25" s="40">
        <v>0</v>
      </c>
      <c r="K25" s="39">
        <v>1.2</v>
      </c>
      <c r="L25" s="39">
        <v>1.2</v>
      </c>
      <c r="M25" s="2"/>
    </row>
    <row r="26" spans="1:13" ht="63.75">
      <c r="A26" s="18" t="s">
        <v>9</v>
      </c>
      <c r="B26" s="50">
        <v>18.3</v>
      </c>
      <c r="C26" s="47">
        <v>17.6</v>
      </c>
      <c r="D26" s="41">
        <v>21.9</v>
      </c>
      <c r="E26" s="42">
        <v>18.066021</v>
      </c>
      <c r="F26" s="42">
        <v>0</v>
      </c>
      <c r="G26" s="42">
        <v>18.066021</v>
      </c>
      <c r="H26" s="42">
        <v>0</v>
      </c>
      <c r="I26" s="42">
        <v>18.066021</v>
      </c>
      <c r="J26" s="42">
        <v>0</v>
      </c>
      <c r="K26" s="41">
        <v>21.2</v>
      </c>
      <c r="L26" s="41">
        <v>21.2</v>
      </c>
      <c r="M26" s="2"/>
    </row>
    <row r="27" spans="1:13" s="16" customFormat="1" ht="33" customHeight="1">
      <c r="A27" s="19" t="s">
        <v>27</v>
      </c>
      <c r="B27" s="43">
        <f>B7+B13+B20+B24</f>
        <v>1832.4</v>
      </c>
      <c r="C27" s="43">
        <f>C7+C13+C20+C24</f>
        <v>3181.8</v>
      </c>
      <c r="D27" s="43">
        <f>D7+D13+D20+D24</f>
        <v>2725.9999999999995</v>
      </c>
      <c r="E27" s="43">
        <f aca="true" t="shared" si="4" ref="E27:L27">E7+E13+E20+E24</f>
        <v>2121.02126607</v>
      </c>
      <c r="F27" s="43">
        <f t="shared" si="4"/>
        <v>0</v>
      </c>
      <c r="G27" s="43">
        <f t="shared" si="4"/>
        <v>2121.02126607</v>
      </c>
      <c r="H27" s="43">
        <f t="shared" si="4"/>
        <v>0</v>
      </c>
      <c r="I27" s="43">
        <f t="shared" si="4"/>
        <v>2121.02126607</v>
      </c>
      <c r="J27" s="43">
        <f t="shared" si="4"/>
        <v>0</v>
      </c>
      <c r="K27" s="43">
        <f t="shared" si="4"/>
        <v>2184.2</v>
      </c>
      <c r="L27" s="43">
        <f t="shared" si="4"/>
        <v>1236.3999999999999</v>
      </c>
      <c r="M27" s="17"/>
    </row>
    <row r="28" ht="15">
      <c r="M28" s="2"/>
    </row>
    <row r="29" ht="15">
      <c r="M29" s="2"/>
    </row>
    <row r="30" ht="15">
      <c r="M30" s="2"/>
    </row>
    <row r="31" spans="1:13" ht="51" hidden="1">
      <c r="A31" s="4" t="s">
        <v>17</v>
      </c>
      <c r="B31" s="12"/>
      <c r="C31" s="5"/>
      <c r="D31" s="6">
        <v>7.360204</v>
      </c>
      <c r="E31" s="7">
        <v>7.360204</v>
      </c>
      <c r="F31" s="7">
        <v>0</v>
      </c>
      <c r="G31" s="7">
        <v>7.360204</v>
      </c>
      <c r="H31" s="7">
        <v>0</v>
      </c>
      <c r="I31" s="7">
        <v>7.360204</v>
      </c>
      <c r="J31" s="7">
        <v>0</v>
      </c>
      <c r="K31" s="6">
        <v>7.360204</v>
      </c>
      <c r="L31" s="6">
        <v>7.360204</v>
      </c>
      <c r="M31" s="2"/>
    </row>
    <row r="32" spans="1:13" ht="51" hidden="1">
      <c r="A32" s="4" t="s">
        <v>18</v>
      </c>
      <c r="B32" s="12"/>
      <c r="C32" s="5"/>
      <c r="D32" s="6">
        <v>1.944905</v>
      </c>
      <c r="E32" s="7">
        <v>1.944905</v>
      </c>
      <c r="F32" s="7">
        <v>0</v>
      </c>
      <c r="G32" s="7">
        <v>1.944905</v>
      </c>
      <c r="H32" s="7">
        <v>0</v>
      </c>
      <c r="I32" s="7">
        <v>1.944905</v>
      </c>
      <c r="J32" s="7">
        <v>0</v>
      </c>
      <c r="K32" s="6">
        <v>1.701594</v>
      </c>
      <c r="L32" s="6">
        <v>1.701594</v>
      </c>
      <c r="M32" s="2"/>
    </row>
    <row r="33" spans="1:13" ht="63.75" hidden="1">
      <c r="A33" s="4" t="s">
        <v>19</v>
      </c>
      <c r="B33" s="12"/>
      <c r="C33" s="5"/>
      <c r="D33" s="6">
        <v>3</v>
      </c>
      <c r="E33" s="7">
        <v>3</v>
      </c>
      <c r="F33" s="7">
        <v>0</v>
      </c>
      <c r="G33" s="7">
        <v>3</v>
      </c>
      <c r="H33" s="7">
        <v>0</v>
      </c>
      <c r="I33" s="7">
        <v>3</v>
      </c>
      <c r="J33" s="7">
        <v>0</v>
      </c>
      <c r="K33" s="6">
        <v>2.990049</v>
      </c>
      <c r="L33" s="6">
        <v>2.990049</v>
      </c>
      <c r="M33" s="2"/>
    </row>
    <row r="34" spans="1:13" ht="51" hidden="1">
      <c r="A34" s="4" t="s">
        <v>20</v>
      </c>
      <c r="B34" s="12"/>
      <c r="C34" s="5"/>
      <c r="D34" s="6">
        <v>5</v>
      </c>
      <c r="E34" s="7">
        <v>5</v>
      </c>
      <c r="F34" s="7">
        <v>0</v>
      </c>
      <c r="G34" s="7">
        <v>5</v>
      </c>
      <c r="H34" s="7">
        <v>0</v>
      </c>
      <c r="I34" s="7">
        <v>5</v>
      </c>
      <c r="J34" s="7">
        <v>0</v>
      </c>
      <c r="K34" s="6">
        <v>0</v>
      </c>
      <c r="L34" s="6">
        <v>0</v>
      </c>
      <c r="M34" s="2"/>
    </row>
    <row r="35" spans="1:13" ht="63.75" hidden="1">
      <c r="A35" s="4" t="s">
        <v>21</v>
      </c>
      <c r="B35" s="12"/>
      <c r="C35" s="5"/>
      <c r="D35" s="6">
        <v>0.01947772</v>
      </c>
      <c r="E35" s="7">
        <v>0.01947772</v>
      </c>
      <c r="F35" s="7">
        <v>0</v>
      </c>
      <c r="G35" s="7">
        <v>0.01947772</v>
      </c>
      <c r="H35" s="7">
        <v>0</v>
      </c>
      <c r="I35" s="7">
        <v>0.01947772</v>
      </c>
      <c r="J35" s="7">
        <v>0</v>
      </c>
      <c r="K35" s="6">
        <v>0.13501771</v>
      </c>
      <c r="L35" s="6">
        <v>0</v>
      </c>
      <c r="M35" s="2"/>
    </row>
    <row r="36" spans="1:13" ht="63.75" hidden="1">
      <c r="A36" s="4" t="s">
        <v>22</v>
      </c>
      <c r="B36" s="12"/>
      <c r="C36" s="5"/>
      <c r="D36" s="6">
        <v>3.409</v>
      </c>
      <c r="E36" s="7">
        <v>3.409</v>
      </c>
      <c r="F36" s="7">
        <v>0</v>
      </c>
      <c r="G36" s="7">
        <v>3.409</v>
      </c>
      <c r="H36" s="7">
        <v>0</v>
      </c>
      <c r="I36" s="7">
        <v>3.409</v>
      </c>
      <c r="J36" s="7">
        <v>0</v>
      </c>
      <c r="K36" s="6">
        <v>3.409</v>
      </c>
      <c r="L36" s="6">
        <v>3.409</v>
      </c>
      <c r="M36" s="2"/>
    </row>
    <row r="37" spans="1:13" ht="76.5" hidden="1">
      <c r="A37" s="4" t="s">
        <v>23</v>
      </c>
      <c r="B37" s="12"/>
      <c r="C37" s="5"/>
      <c r="D37" s="6">
        <v>0.35074875</v>
      </c>
      <c r="E37" s="7">
        <v>0.35074875</v>
      </c>
      <c r="F37" s="7">
        <v>0</v>
      </c>
      <c r="G37" s="7">
        <v>0.35074875</v>
      </c>
      <c r="H37" s="7">
        <v>0</v>
      </c>
      <c r="I37" s="7">
        <v>0.35074875</v>
      </c>
      <c r="J37" s="7">
        <v>0</v>
      </c>
      <c r="K37" s="6">
        <v>0</v>
      </c>
      <c r="L37" s="6">
        <v>0</v>
      </c>
      <c r="M37" s="2"/>
    </row>
    <row r="38" spans="1:13" ht="38.25" hidden="1">
      <c r="A38" s="4" t="s">
        <v>24</v>
      </c>
      <c r="B38" s="12"/>
      <c r="C38" s="5"/>
      <c r="D38" s="6">
        <v>30.10239</v>
      </c>
      <c r="E38" s="7">
        <v>30.10239</v>
      </c>
      <c r="F38" s="7">
        <v>0</v>
      </c>
      <c r="G38" s="7">
        <v>30.10239</v>
      </c>
      <c r="H38" s="7">
        <v>0</v>
      </c>
      <c r="I38" s="7">
        <v>30.10239</v>
      </c>
      <c r="J38" s="7">
        <v>0</v>
      </c>
      <c r="K38" s="6">
        <v>0.30239</v>
      </c>
      <c r="L38" s="6">
        <v>0.30239</v>
      </c>
      <c r="M38" s="2"/>
    </row>
    <row r="39" spans="1:13" ht="12.75" customHeight="1" hidden="1">
      <c r="A39" s="23" t="s">
        <v>25</v>
      </c>
      <c r="B39" s="26"/>
      <c r="C39" s="8"/>
      <c r="D39" s="9">
        <v>2172.20799154</v>
      </c>
      <c r="E39" s="10">
        <v>2172.20799154</v>
      </c>
      <c r="F39" s="10">
        <v>0</v>
      </c>
      <c r="G39" s="10">
        <v>2172.20799154</v>
      </c>
      <c r="H39" s="10">
        <v>0</v>
      </c>
      <c r="I39" s="10">
        <v>2172.20799154</v>
      </c>
      <c r="J39" s="10">
        <v>0</v>
      </c>
      <c r="K39" s="9">
        <v>2316.96203641</v>
      </c>
      <c r="L39" s="9">
        <v>921.73450428</v>
      </c>
      <c r="M39" s="2"/>
    </row>
    <row r="40" spans="1:13" ht="12.75" customHeight="1" hidden="1">
      <c r="A40" s="2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hidden="1">
      <c r="A41" s="53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2"/>
    </row>
  </sheetData>
  <sheetProtection/>
  <mergeCells count="4">
    <mergeCell ref="A41:L41"/>
    <mergeCell ref="A2:L2"/>
    <mergeCell ref="A3:L3"/>
    <mergeCell ref="A4:L4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Родькина</dc:creator>
  <cp:keywords/>
  <dc:description/>
  <cp:lastModifiedBy>Игорь Парамонов</cp:lastModifiedBy>
  <cp:lastPrinted>2020-11-24T06:37:46Z</cp:lastPrinted>
  <dcterms:created xsi:type="dcterms:W3CDTF">2020-11-24T06:13:38Z</dcterms:created>
  <dcterms:modified xsi:type="dcterms:W3CDTF">2023-02-15T07:54:38Z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Вариант_28.10.2010_10_54_54(4).xlsx</vt:lpwstr>
  </property>
  <property fmtid="{D5CDD505-2E9C-101B-9397-08002B2CF9AE}" pid="3" name="Название отчета">
    <vt:lpwstr>Вариант_28.10.2010_10_54_54(4).xlsx</vt:lpwstr>
  </property>
  <property fmtid="{D5CDD505-2E9C-101B-9397-08002B2CF9AE}" pid="4" name="Версия клиента">
    <vt:lpwstr>20.1.37.10140 (.NET 4.0)</vt:lpwstr>
  </property>
  <property fmtid="{D5CDD505-2E9C-101B-9397-08002B2CF9AE}" pid="5" name="Версия базы">
    <vt:lpwstr>20.1.1944.37790439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kin2021</vt:lpwstr>
  </property>
  <property fmtid="{D5CDD505-2E9C-101B-9397-08002B2CF9AE}" pid="9" name="Пользователь">
    <vt:lpwstr>родькина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